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G55" i="18"/>
  <c r="L55" i="18"/>
  <c r="F55" i="18"/>
  <c r="M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I55" i="18" l="1"/>
  <c r="H55" i="18"/>
  <c r="K55" i="18"/>
  <c r="E55" i="18" s="1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<sst xmlns="http://schemas.openxmlformats.org/spreadsheetml/2006/main" count="1376" uniqueCount="680">
  <si>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</si>
  <si>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</si>
  <si>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</si>
  <si>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</si>
  <si>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</si>
  <si>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</si>
  <si>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</si>
  <si>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</si>
  <si>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</si>
  <si>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</si>
  <si>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</si>
  <si>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</si>
  <si>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</si>
  <si>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</si>
  <si>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</si>
  <si>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</si>
  <si>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</si>
  <si>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</si>
  <si>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</si>
  <si>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</si>
  <si>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</si>
  <si>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</si>
  <si>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</si>
  <si>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</si>
  <si>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</si>
  <si>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</si>
  <si>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</si>
  <si>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</si>
  <si>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</si>
  <si>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</si>
  <si>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</si>
  <si>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</si>
  <si>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</si>
  <si>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</si>
  <si>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</si>
  <si>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</si>
  <si>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</si>
  <si>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</si>
  <si>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</si>
  <si>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</si>
  <si>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</si>
  <si>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</si>
  <si>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</si>
  <si>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</si>
  <si>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</si>
  <si>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</si>
  <si>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</si>
  <si>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</si>
  <si>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</si>
  <si>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</si>
  <si>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</si>
  <si>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</si>
  <si>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</si>
  <si>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</si>
  <si>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</si>
  <si>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</si>
  <si>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</si>
  <si>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</si>
  <si>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</si>
  <si>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</si>
  <si>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</si>
  <si>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</si>
  <si>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</si>
  <si>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</si>
  <si>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</si>
  <si>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</si>
  <si>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</si>
  <si>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</si>
  <si>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</si>
  <si>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</si>
  <si>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</si>
  <si>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</si>
  <si>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</si>
  <si>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</si>
  <si>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</si>
  <si>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</si>
  <si>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</si>
  <si>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</si>
  <si>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</si>
  <si>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</si>
  <si>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</si>
  <si>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</si>
  <si>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</si>
  <si>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</si>
  <si>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</si>
  <si>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</si>
  <si>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</si>
  <si>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</si>
  <si>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</si>
  <si>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</si>
  <si>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</si>
  <si>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</si>
  <si>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</si>
  <si>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</si>
  <si>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</si>
  <si>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</si>
  <si>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</si>
  <si>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</si>
  <si>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</si>
  <si>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</si>
  <si>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</si>
  <si>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</si>
  <si>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</si>
  <si>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</si>
  <si>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</si>
  <si>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</si>
  <si>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</si>
  <si>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</si>
  <si>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</si>
  <si>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</si>
  <si>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</si>
  <si>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</si>
  <si>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</si>
  <si>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</si>
  <si>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</si>
  <si>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</si>
  <si>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</si>
  <si>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</si>
  <si>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</si>
  <si>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</si>
  <si>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</si>
  <si>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</si>
  <si>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</si>
  <si>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</si>
  <si>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</si>
  <si>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</si>
  <si>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</si>
  <si>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</si>
  <si>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</si>
  <si>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</si>
  <si>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</si>
  <si>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</si>
  <si>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</si>
  <si>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</si>
  <si>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</si>
  <si>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</si>
  <si>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</si>
  <si>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</si>
  <si>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</si>
  <si>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</si>
  <si>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</si>
  <si>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</si>
  <si>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</si>
  <si>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</si>
  <si>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</si>
  <si>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</si>
  <si>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</si>
  <si>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</si>
  <si>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</si>
  <si>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</si>
  <si>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</si>
  <si>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</si>
  <si>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</si>
  <si>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</si>
  <si>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</si>
  <si>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</si>
  <si>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</si>
  <si>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</si>
  <si>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</si>
  <si>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</si>
  <si>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</si>
  <si>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</si>
  <si>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</si>
  <si>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</si>
  <si>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</si>
  <si>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</si>
  <si>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</si>
  <si>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</si>
  <si>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</si>
  <si>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</si>
  <si>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</si>
  <si>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</si>
  <si>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</si>
  <si>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</si>
  <si>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</si>
  <si>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</si>
  <si>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</si>
  <si>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</si>
  <si>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</si>
  <si>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</si>
  <si>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</si>
  <si>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</si>
  <si>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</si>
  <si>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</si>
  <si>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</si>
  <si>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</si>
  <si>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</si>
  <si>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</si>
  <si>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</si>
  <si>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</si>
  <si>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</si>
  <si>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</si>
  <si>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</si>
  <si>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</si>
  <si>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</si>
  <si>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</si>
  <si>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</si>
  <si>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</si>
  <si>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</si>
  <si>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</si>
  <si>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</si>
  <si>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</si>
  <si>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</si>
  <si>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</si>
  <si>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</si>
  <si>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</si>
  <si>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</si>
  <si>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</si>
  <si>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</si>
  <si>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</si>
  <si>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</si>
  <si>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</si>
  <si>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</si>
  <si>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</si>
  <si>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</si>
  <si>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</si>
  <si>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</si>
  <si>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</si>
  <si>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</si>
  <si>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</si>
  <si>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</si>
  <si>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</si>
  <si>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</si>
  <si>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</si>
  <si>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</si>
  <si>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</si>
  <si>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</si>
  <si>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</si>
  <si>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</si>
  <si>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</si>
  <si>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</si>
  <si>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</si>
  <si>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</si>
  <si>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</si>
  <si>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</si>
  <si>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</si>
  <si>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</si>
  <si>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</si>
  <si>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</si>
  <si>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</si>
  <si>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</si>
  <si>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</si>
  <si>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</si>
  <si>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</si>
  <si>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</si>
  <si>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</si>
  <si>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</si>
  <si>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</si>
  <si>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</si>
  <si>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</si>
  <si>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</si>
  <si>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</si>
  <si>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</si>
  <si>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</si>
  <si>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</si>
  <si>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</si>
  <si>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</si>
  <si>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</si>
  <si>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</si>
  <si>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</si>
  <si>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</si>
  <si>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</si>
  <si>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</si>
  <si>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</si>
  <si>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</si>
  <si>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</si>
  <si>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</si>
  <si>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</si>
  <si>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</si>
  <si>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</si>
  <si>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</si>
  <si>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</si>
  <si>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</si>
  <si>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</si>
  <si>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</si>
  <si>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</si>
  <si>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</si>
  <si>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</si>
  <si>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</si>
  <si>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</si>
  <si>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</si>
  <si>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</si>
  <si>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</si>
  <si>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</si>
  <si>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</si>
  <si>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</si>
  <si>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</si>
  <si>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</si>
  <si>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</si>
  <si>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</si>
  <si>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</si>
  <si>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</si>
  <si>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</si>
  <si>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</si>
  <si>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</si>
  <si>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</si>
  <si>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</si>
  <si>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</si>
  <si>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</si>
  <si>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</si>
  <si>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</si>
  <si>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</si>
  <si>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</si>
  <si>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</si>
  <si>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</si>
  <si>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</si>
  <si>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</si>
  <si>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</si>
  <si>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</si>
  <si>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</si>
  <si>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</si>
  <si>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</si>
  <si>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</si>
  <si>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</si>
  <si>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</si>
  <si>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</si>
  <si>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</si>
  <si>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</si>
  <si>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</si>
  <si>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</si>
  <si>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</si>
  <si>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</si>
  <si>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</si>
  <si>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</si>
  <si>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</si>
  <si>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</si>
  <si>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</si>
  <si>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</si>
  <si>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</si>
  <si>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</si>
  <si>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</si>
  <si>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</si>
  <si>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</si>
  <si>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</si>
  <si>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</si>
  <si>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</si>
  <si>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</si>
  <si>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</si>
  <si>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</si>
  <si>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</si>
  <si>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</si>
  <si>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</si>
  <si>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</si>
  <si>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</si>
  <si>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</si>
  <si>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</si>
  <si>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</si>
  <si>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</si>
  <si>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</si>
  <si>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</si>
  <si>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</si>
  <si>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</si>
  <si>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</si>
  <si>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</si>
  <si>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</si>
  <si>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</si>
  <si>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</si>
  <si>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</si>
  <si>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</si>
  <si>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</si>
  <si>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</si>
  <si>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</si>
  <si>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</si>
  <si>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</si>
  <si>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</si>
  <si>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</si>
  <si>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</si>
  <si>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</si>
  <si>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</si>
  <si>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</si>
  <si>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</si>
  <si>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</si>
  <si>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</si>
  <si>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</si>
  <si>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</si>
  <si>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</si>
  <si>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</si>
  <si>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</si>
  <si>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</si>
  <si>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</si>
  <si>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</si>
  <si>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</si>
  <si>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</si>
  <si>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</si>
  <si>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</si>
  <si>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</si>
  <si>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</si>
  <si>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</si>
  <si>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</si>
  <si>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</si>
  <si>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</si>
  <si>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</si>
  <si>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</si>
  <si>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</si>
  <si>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</si>
  <si>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</si>
  <si>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</si>
  <si>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</si>
  <si>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</si>
  <si>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</si>
  <si>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</si>
  <si>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</si>
  <si>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</si>
  <si>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</si>
  <si>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</si>
  <si>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</si>
  <si>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</si>
  <si>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</si>
  <si>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</si>
  <si>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</si>
  <si>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</si>
  <si>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</si>
  <si>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</si>
  <si>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</si>
  <si>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</si>
  <si>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</si>
  <si>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</si>
  <si>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</si>
  <si>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</si>
  <si>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</si>
  <si>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</si>
  <si>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</si>
  <si>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</si>
  <si>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</si>
  <si>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</si>
  <si>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</si>
  <si>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</si>
  <si>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</si>
  <si>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</si>
  <si>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</si>
  <si>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</si>
  <si>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</si>
  <si>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</si>
  <si>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</si>
  <si>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</si>
  <si>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</si>
  <si>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</si>
  <si>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</si>
  <si>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</si>
  <si>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</si>
  <si>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</si>
  <si>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</si>
  <si>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</si>
  <si>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</si>
  <si>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</si>
  <si>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</si>
  <si>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</si>
  <si>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</si>
  <si>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</si>
  <si>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</si>
  <si>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</si>
  <si>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</si>
  <si>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</si>
  <si>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</si>
  <si>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</si>
  <si>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</si>
  <si>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</si>
  <si>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</si>
  <si>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</si>
  <si>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</si>
  <si>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</si>
  <si>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</si>
  <si>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</si>
  <si>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</si>
  <si>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</si>
  <si>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</si>
  <si>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</si>
  <si>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</si>
  <si>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</si>
  <si>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</si>
  <si>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</si>
  <si>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</si>
  <si>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</si>
  <si>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</si>
  <si>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</si>
  <si>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</si>
  <si>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</si>
  <si>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</si>
  <si>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</si>
  <si>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</si>
  <si>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</si>
  <si>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</si>
  <si>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</si>
  <si>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</si>
  <si>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</si>
  <si>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</si>
  <si>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</si>
  <si>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</si>
  <si>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</si>
  <si>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</si>
  <si>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</si>
  <si>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</si>
  <si>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</si>
  <si>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</si>
  <si>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</si>
  <si>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</si>
  <si>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</si>
  <si>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</si>
  <si>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</si>
  <si>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</si>
  <si>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</si>
  <si>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</si>
  <si>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</si>
  <si>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</si>
  <si>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</si>
  <si>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</si>
  <si>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</si>
  <si>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</si>
  <si>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</si>
  <si>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</si>
  <si>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</si>
  <si>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</si>
  <si>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</si>
  <si>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</si>
  <si>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</si>
  <si>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</si>
  <si>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</si>
  <si>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</si>
  <si>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</si>
  <si>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</si>
  <si>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</si>
  <si>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</si>
  <si>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</si>
  <si>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</si>
  <si>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</si>
  <si>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</si>
  <si>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</si>
  <si>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</si>
  <si>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</si>
  <si>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</si>
  <si>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</si>
  <si>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</si>
  <si>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</si>
  <si>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</si>
  <si>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</si>
  <si>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</si>
  <si>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</si>
  <si>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</si>
  <si>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</si>
  <si>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</si>
  <si>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</si>
  <si>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</si>
  <si>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</si>
  <si>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</si>
  <si>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</si>
  <si>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</si>
  <si>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</si>
  <si>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</si>
  <si>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</si>
  <si>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</si>
  <si>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</si>
  <si>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</si>
  <si>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</si>
  <si>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</si>
  <si>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</si>
  <si>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</si>
  <si>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</si>
  <si>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</si>
  <si>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</si>
  <si>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</si>
  <si>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</si>
  <si>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</si>
  <si>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</si>
  <si>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</si>
  <si>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</si>
  <si>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</si>
  <si>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</si>
  <si>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</si>
  <si>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</si>
  <si>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</si>
  <si>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</si>
  <si>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</si>
  <si>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</si>
  <si>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</si>
  <si>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</si>
  <si>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</si>
  <si>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</si>
  <si>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</si>
  <si>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</si>
  <si>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</si>
  <si>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</si>
  <si>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</si>
  <si>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</si>
  <si>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</si>
  <si>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</si>
  <si>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</si>
  <si>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</si>
  <si>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</si>
  <si>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</si>
  <si>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</si>
  <si>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</si>
  <si>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</si>
  <si>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</si>
  <si>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</si>
  <si>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</si>
  <si>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</si>
  <si>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</si>
  <si>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</si>
  <si>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</si>
  <si>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</si>
  <si>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</si>
  <si>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</si>
  <si>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</si>
  <si>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</si>
  <si>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</si>
  <si>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</si>
  <si>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</si>
  <si>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</si>
  <si>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</si>
  <si>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</si>
  <si>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</si>
  <si>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</si>
  <si>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</si>
  <si>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</si>
  <si>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</si>
  <si>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</si>
  <si>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</si>
  <si>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</si>
  <si>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</si>
  <si>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</si>
  <si>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</si>
  <si>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</si>
  <si>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</si>
  <si>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</si>
  <si>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</si>
  <si>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</si>
  <si>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</si>
  <si>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</si>
  <si>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</si>
  <si>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</si>
  <si>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</si>
  <si>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</si>
  <si>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</si>
  <si>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</si>
  <si>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</si>
  <si>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</si>
  <si>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</si>
  <si>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</si>
  <si>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</si>
  <si>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</si>
  <si>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</si>
  <si>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</si>
  <si>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</si>
  <si>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</si>
  <si>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</si>
  <si>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</si>
  <si>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</si>
  <si>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</si>
  <si>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</si>
  <si>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</si>
  <si>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</si>
  <si>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</si>
  <si>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</si>
  <si>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</si>
  <si>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</si>
  <si>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</si>
  <si>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</si>
  <si>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Zweibrücken GmbH</t>
  </si>
  <si>
    <t>9870085800001</t>
  </si>
  <si>
    <t>Gasstr. 1</t>
  </si>
  <si>
    <t>Zweibrücken</t>
  </si>
  <si>
    <t>Klaus Steiber</t>
  </si>
  <si>
    <t>klaus.steiber@stadtwerke-zw.de</t>
  </si>
  <si>
    <t>06332-874-455</t>
  </si>
  <si>
    <t>Stadtwerke Zweibrücken</t>
  </si>
  <si>
    <t>NCHN007008580000</t>
  </si>
  <si>
    <t>TZ_ZW</t>
  </si>
  <si>
    <t>Kirrberg</t>
  </si>
  <si>
    <t>DE_GKO04</t>
  </si>
  <si>
    <t>DE_HEF04</t>
  </si>
  <si>
    <t>DE_HMF04</t>
  </si>
  <si>
    <t>DE_GMK04</t>
  </si>
  <si>
    <t>DE_GHA04</t>
  </si>
  <si>
    <t>DE_GBD04</t>
  </si>
  <si>
    <t>DE_GGA04</t>
  </si>
  <si>
    <t>DE_GBH04</t>
  </si>
  <si>
    <t>DE_GWA04</t>
  </si>
  <si>
    <t>DE_GHD04</t>
  </si>
  <si>
    <t>DE_GGB04</t>
  </si>
  <si>
    <t>DE_GPD04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</si>
</sst>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" sqref="D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42226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66482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Stadtwerke Zweibrücken</v>
      </c>
      <c r="E28" s="38"/>
      <c r="F28" s="11"/>
      <c r="G28" s="2"/>
    </row>
    <row r="29" spans="1:15">
      <c r="B29" s="15"/>
      <c r="C29" s="22" t="s">
        <v>396</v>
      </c>
      <c r="D29" s="45" t="s">
        <v>664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28" zoomScale="110" zoomScaleNormal="11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Zweibrücken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Stadtwerke Zweibrücken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9870085800001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666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9" zoomScale="90" zoomScaleNormal="90" workbookViewId="0">
      <selection activeCell="H24" sqref="H24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Zweibrücken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Stadtwerke Zweibrücken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9870085800001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TZ_ZW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667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10715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Kirrberg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10715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Zweibrücken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Stadtwerke Zweibrücken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9870085800001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M12" sqref="M1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Zweibrücken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Stadtwerke Zweibrücken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9870085800001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Stadtwerke Zweibrücken</v>
      </c>
      <c r="D12" s="62" t="s">
        <v>247</v>
      </c>
      <c r="E12" s="165" t="s">
        <v>669</v>
      </c>
      <c r="F12" s="297" t="str">
        <f>VLOOKUP($E12,'BDEW-Standard'!$B$3:$M$94,F$9,0)</f>
        <v>D14</v>
      </c>
      <c r="H12" s="274">
        <f>ROUND(VLOOKUP($E12,'BDEW-Standard'!$B$3:$M$94,H$9,0),7)</f>
        <v>3.1850190999999999</v>
      </c>
      <c r="I12" s="274">
        <f>ROUND(VLOOKUP($E12,'BDEW-Standard'!$B$3:$M$94,I$9,0),7)</f>
        <v>-37.412415500000002</v>
      </c>
      <c r="J12" s="274">
        <f>ROUND(VLOOKUP($E12,'BDEW-Standard'!$B$3:$M$94,J$9,0),7)</f>
        <v>6.1723179000000004</v>
      </c>
      <c r="K12" s="274">
        <f>ROUND(VLOOKUP($E12,'BDEW-Standard'!$B$3:$M$94,K$9,0),7)</f>
        <v>7.6109599999999999E-2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0.95508749343949439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Stadtwerke Zweibrücken</v>
      </c>
      <c r="D13" s="62" t="s">
        <v>247</v>
      </c>
      <c r="E13" s="165" t="s">
        <v>670</v>
      </c>
      <c r="F13" s="297" t="str">
        <f>VLOOKUP($E13,'BDEW-Standard'!$B$3:$M$94,F$9,0)</f>
        <v>D24</v>
      </c>
      <c r="H13" s="274">
        <f>ROUND(VLOOKUP($E13,'BDEW-Standard'!$B$3:$M$94,H$9,0),7)</f>
        <v>2.5187775000000001</v>
      </c>
      <c r="I13" s="274">
        <f>ROUND(VLOOKUP($E13,'BDEW-Standard'!$B$3:$M$94,I$9,0),7)</f>
        <v>-35.033375399999997</v>
      </c>
      <c r="J13" s="274">
        <f>ROUND(VLOOKUP($E13,'BDEW-Standard'!$B$3:$M$94,J$9,0),7)</f>
        <v>6.2240634000000004</v>
      </c>
      <c r="K13" s="274">
        <f>ROUND(VLOOKUP($E13,'BDEW-Standard'!$B$3:$M$94,K$9,0),7)</f>
        <v>0.10107820000000001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1.0146273685996503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Stadtwerke Zweibrücken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Stadtwerke Zweibrücken</v>
      </c>
      <c r="D15" s="62" t="s">
        <v>247</v>
      </c>
      <c r="E15" s="165" t="s">
        <v>671</v>
      </c>
      <c r="F15" s="297" t="str">
        <f>VLOOKUP($E15,'BDEW-Standard'!$B$3:$M$94,F$9,0)</f>
        <v>MK4</v>
      </c>
      <c r="H15" s="274">
        <f>ROUND(VLOOKUP($E15,'BDEW-Standard'!$B$3:$M$94,H$9,0),7)</f>
        <v>3.1177248</v>
      </c>
      <c r="I15" s="274">
        <f>ROUND(VLOOKUP($E15,'BDEW-Standard'!$B$3:$M$94,I$9,0),7)</f>
        <v>-35.871506199999999</v>
      </c>
      <c r="J15" s="274">
        <f>ROUND(VLOOKUP($E15,'BDEW-Standard'!$B$3:$M$94,J$9,0),7)</f>
        <v>7.5186828999999999</v>
      </c>
      <c r="K15" s="274">
        <f>ROUND(VLOOKUP($E15,'BDEW-Standard'!$B$3:$M$94,K$9,0),7)</f>
        <v>3.4330100000000002E-2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0.9622064996731321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Stadtwerke Zweibrücken</v>
      </c>
      <c r="D16" s="62" t="s">
        <v>247</v>
      </c>
      <c r="E16" s="165" t="s">
        <v>672</v>
      </c>
      <c r="F16" s="297" t="str">
        <f>VLOOKUP($E16,'BDEW-Standard'!$B$3:$M$94,F$9,0)</f>
        <v>HA4</v>
      </c>
      <c r="H16" s="274">
        <f>ROUND(VLOOKUP($E16,'BDEW-Standard'!$B$3:$M$94,H$9,0),7)</f>
        <v>4.0196902000000003</v>
      </c>
      <c r="I16" s="274">
        <f>ROUND(VLOOKUP($E16,'BDEW-Standard'!$B$3:$M$94,I$9,0),7)</f>
        <v>-37.828203700000003</v>
      </c>
      <c r="J16" s="274">
        <f>ROUND(VLOOKUP($E16,'BDEW-Standard'!$B$3:$M$94,J$9,0),7)</f>
        <v>8.1593368999999996</v>
      </c>
      <c r="K16" s="274">
        <f>ROUND(VLOOKUP($E16,'BDEW-Standard'!$B$3:$M$94,K$9,0),7)</f>
        <v>4.72845E-2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0.86486713303260787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Stadtwerke Zweibrücken</v>
      </c>
      <c r="D17" s="62" t="s">
        <v>247</v>
      </c>
      <c r="E17" s="165" t="s">
        <v>668</v>
      </c>
      <c r="F17" s="297" t="str">
        <f>VLOOKUP($E17,'BDEW-Standard'!$B$3:$M$94,F$9,0)</f>
        <v>KO4</v>
      </c>
      <c r="H17" s="274">
        <f>ROUND(VLOOKUP($E17,'BDEW-Standard'!$B$3:$M$94,H$9,0),7)</f>
        <v>3.4428942999999999</v>
      </c>
      <c r="I17" s="274">
        <f>ROUND(VLOOKUP($E17,'BDEW-Standard'!$B$3:$M$94,I$9,0),7)</f>
        <v>-36.659050399999998</v>
      </c>
      <c r="J17" s="274">
        <f>ROUND(VLOOKUP($E17,'BDEW-Standard'!$B$3:$M$94,J$9,0),7)</f>
        <v>7.6083226000000002</v>
      </c>
      <c r="K17" s="274">
        <f>ROUND(VLOOKUP($E17,'BDEW-Standard'!$B$3:$M$94,K$9,0),7)</f>
        <v>7.4685000000000001E-2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0.97768382110526542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Stadtwerke Zweibrücken</v>
      </c>
      <c r="D18" s="62" t="s">
        <v>247</v>
      </c>
      <c r="E18" s="165" t="s">
        <v>673</v>
      </c>
      <c r="F18" s="297" t="str">
        <f>VLOOKUP($E18,'BDEW-Standard'!$B$3:$M$94,F$9,0)</f>
        <v>BD4</v>
      </c>
      <c r="H18" s="274">
        <f>ROUND(VLOOKUP($E18,'BDEW-Standard'!$B$3:$M$94,H$9,0),7)</f>
        <v>3.75</v>
      </c>
      <c r="I18" s="274">
        <f>ROUND(VLOOKUP($E18,'BDEW-Standard'!$B$3:$M$94,I$9,0),7)</f>
        <v>-37.5</v>
      </c>
      <c r="J18" s="274">
        <f>ROUND(VLOOKUP($E18,'BDEW-Standard'!$B$3:$M$94,J$9,0),7)</f>
        <v>6.8</v>
      </c>
      <c r="K18" s="274">
        <f>ROUND(VLOOKUP($E18,'BDEW-Standard'!$B$3:$M$94,K$9,0),7)</f>
        <v>6.0911300000000002E-2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1.0126136468627658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Stadtwerke Zweibrücken</v>
      </c>
      <c r="D19" s="62" t="s">
        <v>247</v>
      </c>
      <c r="E19" s="165" t="s">
        <v>674</v>
      </c>
      <c r="F19" s="297" t="str">
        <f>VLOOKUP($E19,'BDEW-Standard'!$B$3:$M$94,F$9,0)</f>
        <v>GA4</v>
      </c>
      <c r="H19" s="274">
        <f>ROUND(VLOOKUP($E19,'BDEW-Standard'!$B$3:$M$94,H$9,0),7)</f>
        <v>2.8195655999999998</v>
      </c>
      <c r="I19" s="274">
        <f>ROUND(VLOOKUP($E19,'BDEW-Standard'!$B$3:$M$94,I$9,0),7)</f>
        <v>-36</v>
      </c>
      <c r="J19" s="274">
        <f>ROUND(VLOOKUP($E19,'BDEW-Standard'!$B$3:$M$94,J$9,0),7)</f>
        <v>7.7368518000000002</v>
      </c>
      <c r="K19" s="274">
        <f>ROUND(VLOOKUP($E19,'BDEW-Standard'!$B$3:$M$94,K$9,0),7)</f>
        <v>0.157281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0.96576337685759206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Stadtwerke Zweibrücken</v>
      </c>
      <c r="D20" s="62" t="s">
        <v>247</v>
      </c>
      <c r="E20" s="165" t="s">
        <v>675</v>
      </c>
      <c r="F20" s="297" t="str">
        <f>VLOOKUP($E20,'BDEW-Standard'!$B$3:$M$94,F$9,0)</f>
        <v>BH4</v>
      </c>
      <c r="H20" s="274">
        <f>ROUND(VLOOKUP($E20,'BDEW-Standard'!$B$3:$M$94,H$9,0),7)</f>
        <v>2.4595180999999999</v>
      </c>
      <c r="I20" s="274">
        <f>ROUND(VLOOKUP($E20,'BDEW-Standard'!$B$3:$M$94,I$9,0),7)</f>
        <v>-35.253212400000002</v>
      </c>
      <c r="J20" s="274">
        <f>ROUND(VLOOKUP($E20,'BDEW-Standard'!$B$3:$M$94,J$9,0),7)</f>
        <v>6.0587001000000003</v>
      </c>
      <c r="K20" s="274">
        <f>ROUND(VLOOKUP($E20,'BDEW-Standard'!$B$3:$M$94,K$9,0),7)</f>
        <v>0.16473699999999999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1.043802057143173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Stadtwerke Zweibrücken</v>
      </c>
      <c r="D21" s="62" t="s">
        <v>247</v>
      </c>
      <c r="E21" s="165" t="s">
        <v>676</v>
      </c>
      <c r="F21" s="297" t="str">
        <f>VLOOKUP($E21,'BDEW-Standard'!$B$3:$M$94,F$9,0)</f>
        <v>WA4</v>
      </c>
      <c r="H21" s="274">
        <f>ROUND(VLOOKUP($E21,'BDEW-Standard'!$B$3:$M$94,H$9,0),7)</f>
        <v>1.0535874999999999</v>
      </c>
      <c r="I21" s="274">
        <f>ROUND(VLOOKUP($E21,'BDEW-Standard'!$B$3:$M$94,I$9,0),7)</f>
        <v>-35.299999999999997</v>
      </c>
      <c r="J21" s="274">
        <f>ROUND(VLOOKUP($E21,'BDEW-Standard'!$B$3:$M$94,J$9,0),7)</f>
        <v>4.8662747</v>
      </c>
      <c r="K21" s="274">
        <f>ROUND(VLOOKUP($E21,'BDEW-Standard'!$B$3:$M$94,K$9,0),7)</f>
        <v>0.68110420000000005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1.0844348950990992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Stadtwerke Zweibrücken</v>
      </c>
      <c r="D22" s="62" t="s">
        <v>247</v>
      </c>
      <c r="E22" s="165" t="s">
        <v>677</v>
      </c>
      <c r="F22" s="297" t="str">
        <f>VLOOKUP($E22,'BDEW-Standard'!$B$3:$M$94,F$9,0)</f>
        <v>HD4</v>
      </c>
      <c r="H22" s="274">
        <f>ROUND(VLOOKUP($E22,'BDEW-Standard'!$B$3:$M$94,H$9,0),7)</f>
        <v>3.0084346000000002</v>
      </c>
      <c r="I22" s="274">
        <f>ROUND(VLOOKUP($E22,'BDEW-Standard'!$B$3:$M$94,I$9,0),7)</f>
        <v>-36.607845300000001</v>
      </c>
      <c r="J22" s="274">
        <f>ROUND(VLOOKUP($E22,'BDEW-Standard'!$B$3:$M$94,J$9,0),7)</f>
        <v>7.3211870000000001</v>
      </c>
      <c r="K22" s="274">
        <f>ROUND(VLOOKUP($E22,'BDEW-Standard'!$B$3:$M$94,K$9,0),7)</f>
        <v>0.15496599999999999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0.97302438504000599</v>
      </c>
      <c r="R22" s="275">
        <f>ROUND(VLOOKUP(MID($E22,4,3),'Wochentag F(WT)'!$B$7:$J$22,R$9,0),4)</f>
        <v>1.03</v>
      </c>
      <c r="S22" s="275">
        <f>ROUND(VLOOKUP(MID($E22,4,3),'Wochentag F(WT)'!$B$7:$J$22,S$9,0),4)</f>
        <v>1.03</v>
      </c>
      <c r="T22" s="275">
        <f>ROUND(VLOOKUP(MID($E22,4,3),'Wochentag F(WT)'!$B$7:$J$22,T$9,0),4)</f>
        <v>1.02</v>
      </c>
      <c r="U22" s="275">
        <f>ROUND(VLOOKUP(MID($E22,4,3),'Wochentag F(WT)'!$B$7:$J$22,U$9,0),4)</f>
        <v>1.03</v>
      </c>
      <c r="V22" s="275">
        <f>ROUND(VLOOKUP(MID($E22,4,3),'Wochentag F(WT)'!$B$7:$J$22,V$9,0),4)</f>
        <v>1.01</v>
      </c>
      <c r="W22" s="275">
        <f>ROUND(VLOOKUP(MID($E22,4,3),'Wochentag F(WT)'!$B$7:$J$22,W$9,0),4)</f>
        <v>0.93</v>
      </c>
      <c r="X22" s="276">
        <f t="shared" si="2"/>
        <v>0.95000000000000018</v>
      </c>
      <c r="Y22" s="293"/>
      <c r="Z22" s="211"/>
    </row>
    <row r="23" spans="2:26" s="143" customFormat="1">
      <c r="B23" s="144">
        <v>12</v>
      </c>
      <c r="C23" s="145" t="str">
        <f t="shared" si="0"/>
        <v>Stadtwerke Zweibrücken</v>
      </c>
      <c r="D23" s="62" t="s">
        <v>247</v>
      </c>
      <c r="E23" s="165" t="s">
        <v>678</v>
      </c>
      <c r="F23" s="297" t="str">
        <f>VLOOKUP($E23,'BDEW-Standard'!$B$3:$M$94,F$9,0)</f>
        <v>GB4</v>
      </c>
      <c r="H23" s="274">
        <f>ROUND(VLOOKUP($E23,'BDEW-Standard'!$B$3:$M$94,H$9,0),7)</f>
        <v>3.6017736</v>
      </c>
      <c r="I23" s="274">
        <f>ROUND(VLOOKUP($E23,'BDEW-Standard'!$B$3:$M$94,I$9,0),7)</f>
        <v>-37.882536799999997</v>
      </c>
      <c r="J23" s="274">
        <f>ROUND(VLOOKUP($E23,'BDEW-Standard'!$B$3:$M$94,J$9,0),7)</f>
        <v>6.9836070000000001</v>
      </c>
      <c r="K23" s="274">
        <f>ROUND(VLOOKUP($E23,'BDEW-Standard'!$B$3:$M$94,K$9,0),7)</f>
        <v>5.4826199999999999E-2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0.90239375975311864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>
      <c r="B24" s="144">
        <v>13</v>
      </c>
      <c r="C24" s="145" t="str">
        <f t="shared" si="0"/>
        <v>Stadtwerke Zweibrücken</v>
      </c>
      <c r="D24" s="62" t="s">
        <v>247</v>
      </c>
      <c r="E24" s="165" t="s">
        <v>679</v>
      </c>
      <c r="F24" s="297" t="str">
        <f>VLOOKUP($E24,'BDEW-Standard'!$B$3:$M$94,F$9,0)</f>
        <v>PD4</v>
      </c>
      <c r="H24" s="274">
        <f>ROUND(VLOOKUP($E24,'BDEW-Standard'!$B$3:$M$94,H$9,0),7)</f>
        <v>3.85</v>
      </c>
      <c r="I24" s="274">
        <f>ROUND(VLOOKUP($E24,'BDEW-Standard'!$B$3:$M$94,I$9,0),7)</f>
        <v>-37</v>
      </c>
      <c r="J24" s="274">
        <f>ROUND(VLOOKUP($E24,'BDEW-Standard'!$B$3:$M$94,J$9,0),7)</f>
        <v>10.2405021</v>
      </c>
      <c r="K24" s="274">
        <f>ROUND(VLOOKUP($E24,'BDEW-Standard'!$B$3:$M$94,K$9,0),7)</f>
        <v>4.6924300000000002E-2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0.75691065279879233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Stadtwerke Zweibrücken</v>
      </c>
      <c r="D25" s="62" t="s">
        <v>247</v>
      </c>
      <c r="E25" s="165" t="s">
        <v>669</v>
      </c>
      <c r="F25" s="297" t="str">
        <f>VLOOKUP($E25,'BDEW-Standard'!$B$3:$M$94,F$9,0)</f>
        <v>D14</v>
      </c>
      <c r="H25" s="274">
        <f>ROUND(VLOOKUP($E25,'BDEW-Standard'!$B$3:$M$94,H$9,0),7)</f>
        <v>3.1850190999999999</v>
      </c>
      <c r="I25" s="274">
        <f>ROUND(VLOOKUP($E25,'BDEW-Standard'!$B$3:$M$94,I$9,0),7)</f>
        <v>-37.412415500000002</v>
      </c>
      <c r="J25" s="274">
        <f>ROUND(VLOOKUP($E25,'BDEW-Standard'!$B$3:$M$94,J$9,0),7)</f>
        <v>6.1723179000000004</v>
      </c>
      <c r="K25" s="274">
        <f>ROUND(VLOOKUP($E25,'BDEW-Standard'!$B$3:$M$94,K$9,0),7)</f>
        <v>7.6109599999999999E-2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0.95508749343949439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Stadtwerke Zweibrücken</v>
      </c>
      <c r="D26" s="62" t="s">
        <v>247</v>
      </c>
      <c r="E26" s="165" t="s">
        <v>670</v>
      </c>
      <c r="F26" s="297" t="str">
        <f>VLOOKUP($E26,'BDEW-Standard'!$B$3:$M$94,F$9,0)</f>
        <v>D24</v>
      </c>
      <c r="H26" s="274">
        <f>ROUND(VLOOKUP($E26,'BDEW-Standard'!$B$3:$M$94,H$9,0),7)</f>
        <v>2.5187775000000001</v>
      </c>
      <c r="I26" s="274">
        <f>ROUND(VLOOKUP($E26,'BDEW-Standard'!$B$3:$M$94,I$9,0),7)</f>
        <v>-35.033375399999997</v>
      </c>
      <c r="J26" s="274">
        <f>ROUND(VLOOKUP($E26,'BDEW-Standard'!$B$3:$M$94,J$9,0),7)</f>
        <v>6.2240634000000004</v>
      </c>
      <c r="K26" s="274">
        <f>ROUND(VLOOKUP($E26,'BDEW-Standard'!$B$3:$M$94,K$9,0),7)</f>
        <v>0.10107820000000001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1.0146273685996503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>Stadtwerke Zweibrücken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Stadtwerke Zweibrücken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Stadtwerke Zweibrücken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Stadtwerke Zweibrücken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Stadtwerke Zweibrücken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Stadtwerke Zweibrücken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Stadtwerke Zweibrücken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Stadtwerke Zweibrücken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Stadtwerke Zweibrücken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Stadtwerke Zweibrücken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Stadtwerke Zweibrücken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Stadtwerke Zweibrücken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Stadtwerke Zweibrücken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Stadtwerke Zweibrücken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Stadtwerke Zweibrücken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6 H12:K26 C13:C33 C34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28" sqref="B28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Zweibrücken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Stadtwerke Zweibrücken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9870085800001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Riebel Torsten</cp:lastModifiedBy>
  <cp:lastPrinted>2015-03-20T22:59:10Z</cp:lastPrinted>
  <dcterms:created xsi:type="dcterms:W3CDTF">2015-01-15T05:25:41Z</dcterms:created>
  <dcterms:modified xsi:type="dcterms:W3CDTF">2015-08-10T13:20:58Z</dcterms:modified>
</cp:coreProperties>
</file>